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1"/>
  </bookViews>
  <sheets>
    <sheet name="прил.1" sheetId="1" r:id="rId1"/>
    <sheet name="прил.2" sheetId="2" r:id="rId2"/>
  </sheets>
  <definedNames>
    <definedName name="_xlnm.Print_Area" localSheetId="0">'прил.1'!$A$1:$K$43</definedName>
    <definedName name="_xlnm.Print_Area" localSheetId="1">'прил.2'!$A$1:$J$31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<sst xmlns="http://schemas.openxmlformats.org/spreadsheetml/2006/main" count="189" uniqueCount="135">
  <si>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 - кол-во приборов учета                                                                                                   - кол-во МКД</t>
  </si>
  <si>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</si>
  <si>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</si>
  <si>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</si>
  <si>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</si>
  <si>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</si>
  <si>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</si>
  <si>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</si>
  <si>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</si>
  <si>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</si>
  <si>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</si>
  <si>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</si>
  <si>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</si>
  <si>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</si>
  <si>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</si>
  <si>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</si>
  <si>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</si>
  <si>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</si>
  <si>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</si>
  <si>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t>Наименование мероприятия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</si>
  <si>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</si>
  <si>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</si>
  <si>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</si>
  <si>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</si>
  <si>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</si>
  <si>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</si>
  <si>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</si>
  <si>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</si>
  <si>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</si>
  <si>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</si>
  <si>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</si>
  <si>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</si>
  <si>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</si>
  <si>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</si>
  <si>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>Показатели, характеризующие выполнение мероприятий</t>
  </si>
  <si>
    <t>ед.                       ед.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</si>
  <si>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</si>
  <si>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</si>
  <si>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</si>
  <si>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</si>
  <si>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</si>
  <si>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</si>
  <si>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2.4.</t>
  </si>
  <si>
    <t xml:space="preserve"> - площадь крыш                                                                                                   - кол-во МКД</t>
  </si>
  <si>
    <t>отдел ЖКХ администрации МО Сертолово</t>
  </si>
  <si>
    <t>0                                   0</t>
  </si>
  <si>
    <t>984,0                                          1</t>
  </si>
  <si>
    <t>№   п/п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</si>
  <si>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</si>
  <si>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</si>
  <si>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 - кол-во полученных энергетических паспортов                                                       - кол-во МКД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</si>
  <si>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</si>
  <si>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</si>
  <si>
    <t>2015-2018 г.г.</t>
  </si>
  <si>
    <t>2015 год</t>
  </si>
  <si>
    <t>2016 год</t>
  </si>
  <si>
    <t>2017 год</t>
  </si>
  <si>
    <t>2018 год</t>
  </si>
  <si>
    <t>2016 - 2018 г. г.</t>
  </si>
  <si>
    <r>
      <t xml:space="preserve"> </t>
    </r>
    <r>
      <rPr>
        <b/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</si>
  <si>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4"/>
        <rFont val="Times New Roman"/>
        <family val="1"/>
      </rPr>
      <t>в сфере жилищно-коммунального хозяйства МО Сертолово в 2015-2018 годах»</t>
    </r>
  </si>
  <si>
    <t>2                                 1</t>
  </si>
  <si>
    <t>5                                                                                 5</t>
  </si>
  <si>
    <t>5                                 5</t>
  </si>
  <si>
    <t>6                                                                                 6</t>
  </si>
  <si>
    <t xml:space="preserve">Получение энергетических паспортов зданий, многоквартирных  домов                                              </t>
  </si>
  <si>
    <t>Утепление фасадов многоквартирных  домов</t>
  </si>
  <si>
    <t>Утепление крыш многоквартирных домов</t>
  </si>
  <si>
    <t>Установка  коллективных (общедомовых)  приборов учета потребления ресурсов в многоквартирных домах</t>
  </si>
  <si>
    <t>Получение энергетических паспортов зданий, многоквартирных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</si>
  <si>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</si>
  <si>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</si>
  <si>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                   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</si>
  <si>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</si>
  <si>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</si>
  <si>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уменьшение протечек и промерзания чердачных конструкций; рациональное использование тепловой энергии; увеличение срока службы чердачных конструкций; </t>
  </si>
  <si>
    <t xml:space="preserve">осуществление количественного учёта и оплата фактически потреблённого количества энергоресурсов в многоквартирных домах. </t>
  </si>
  <si>
    <r>
      <t xml:space="preserve"> </t>
    </r>
    <r>
      <rPr>
        <b/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</si>
  <si>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0"/>
        <rFont val="Times New Roman"/>
        <family val="1"/>
      </rPr>
      <t>в сфере жилищно-коммунального хозяйства МО Сертолово в 2015-2018 годах»</t>
    </r>
  </si>
  <si>
    <t>0                                                                                 0</t>
  </si>
  <si>
    <t>0                                  0                                                                                                                       0</t>
  </si>
  <si>
    <t xml:space="preserve"> - кол-во разводящих магистралей ЦО                                                  - общая протяженность  магистралей ЦО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</si>
  <si>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</si>
  <si>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6                                                                                6</t>
  </si>
  <si>
    <t>877,1                                          1</t>
  </si>
  <si>
    <t xml:space="preserve">ед.                   ед.                             </t>
  </si>
  <si>
    <t>Всего   (тыс. руб.)</t>
  </si>
  <si>
    <r>
      <t xml:space="preserve">Руководитель программы:    </t>
    </r>
    <r>
      <rPr>
        <u val="single"/>
        <sz val="24"/>
        <rFont val="Times New Roman"/>
        <family val="1"/>
      </rPr>
      <t xml:space="preserve"> </t>
    </r>
  </si>
  <si>
    <t>Заместитель главы администрации по жилищно-коммунальному хозяйству__________________В.В. Василенко</t>
  </si>
  <si>
    <t xml:space="preserve"> - кол-во стояков ГВС и ХВС                                                             - кол-во стояков ЦО                                                                    - кол-во стояков полотенцесушителей                        - общая протяженность трубопроводов ГВС, ХВС, ЦО, полотенцесушителей</t>
  </si>
  <si>
    <t xml:space="preserve">  6                                               12                                      0                                         604,0 </t>
  </si>
  <si>
    <t>0                                   0                                0                                    0</t>
  </si>
  <si>
    <t xml:space="preserve"> - кол-во нижней разводки ГВС                                                  - общая протяженность  трубопровода ГВС</t>
  </si>
  <si>
    <t xml:space="preserve"> - кол-во разводящих магистралей ГВС                                                   - кол-во разводящих магистралей ХВС                                         - общая протяженность  магистралей ГВС и ХВС</t>
  </si>
  <si>
    <t>0                                   0                                0</t>
  </si>
  <si>
    <t>1                                  1                                140,0</t>
  </si>
  <si>
    <t>5                                   656,0</t>
  </si>
  <si>
    <t>1                                   1</t>
  </si>
  <si>
    <t>0                                  422                                                                                                                       5</t>
  </si>
  <si>
    <t xml:space="preserve"> - протяженность межпанельных швов            - кол-во  оконных блоков (в составе общего имущества)                                                                                                                               - кол-во МКД</t>
  </si>
  <si>
    <t>пог.м                                                                                   ед.                                                ед.</t>
  </si>
  <si>
    <t>2 100,0                                            0                               2</t>
  </si>
  <si>
    <t xml:space="preserve">ед.                                    ед.                     ед.                                                    пог.м    </t>
  </si>
  <si>
    <t>86                                 20                              57                               4 766,5</t>
  </si>
  <si>
    <t>26                                  0                              13                                1 222,0</t>
  </si>
  <si>
    <t xml:space="preserve">                                   ед.                     ед.                                                    пог.м    </t>
  </si>
  <si>
    <t>1                                   1                                399,0</t>
  </si>
  <si>
    <t xml:space="preserve">                   ед.                                   пог.м   </t>
  </si>
  <si>
    <t xml:space="preserve">                                6                              2 426,0 </t>
  </si>
  <si>
    <t xml:space="preserve">                                   5                                1 061,0</t>
  </si>
  <si>
    <t xml:space="preserve">                   ед.                                   пог.м  </t>
  </si>
  <si>
    <t>1                                    536,0</t>
  </si>
  <si>
    <t>2.5.</t>
  </si>
  <si>
    <t>Установка и замена                индивидуальных приборов учета коммунальных ресурсов в муниципальных жилых помещениях</t>
  </si>
  <si>
    <t>2017-2018 г.г.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</si>
  <si>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</si>
  <si>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ед.                       ед.                      %</t>
  </si>
  <si>
    <t xml:space="preserve">0                                   0                              0 </t>
  </si>
  <si>
    <t xml:space="preserve"> - кол-во установленных приборов учета                                                                                                  - кол-во замененных приборов учета                                - уровень оснащенности муниципальных жилых помещений      </t>
  </si>
  <si>
    <t>243                                  40                        100</t>
  </si>
  <si>
    <t xml:space="preserve">  </t>
  </si>
  <si>
    <t xml:space="preserve">Замена внутридомовых тупиковых систем ГВС                             на циркуляционные                                               в многоквартирных домах </t>
  </si>
  <si>
    <t>2017 г.</t>
  </si>
  <si>
    <t xml:space="preserve">улучшение системы ГВС и снижение потерь  тепловой  энергии в многоквартирном доме </t>
  </si>
  <si>
    <t>2.6.</t>
  </si>
  <si>
    <t>2015, 2016, 2018 г.г.</t>
  </si>
  <si>
    <t xml:space="preserve">Замена внутридомовых тупиковых систем ГВС на циркуляционные                                               в многоквартирных домах </t>
  </si>
  <si>
    <t xml:space="preserve"> - кол-во замененных тупиковых систем                                   - кол-во МКД</t>
  </si>
  <si>
    <t>Установка  и замена индивидуальных приборов учета коммунальных ресурсов в муниципальных жилых помещениях</t>
  </si>
  <si>
    <t>1776,0                                                                         237/3                         7</t>
  </si>
  <si>
    <r>
      <t xml:space="preserve"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4"/>
        <rFont val="Times New Roman"/>
        <family val="1"/>
      </rPr>
      <t xml:space="preserve">28.06.2017 </t>
    </r>
    <r>
      <rPr>
        <sz val="24"/>
        <rFont val="Times New Roman"/>
        <family val="1"/>
      </rPr>
      <t xml:space="preserve">№ </t>
    </r>
    <r>
      <rPr>
        <u val="single"/>
        <sz val="24"/>
        <rFont val="Times New Roman"/>
        <family val="1"/>
      </rPr>
      <t>250</t>
    </r>
  </si>
  <si>
    <r>
      <t xml:space="preserve">ПРИЛОЖЕНИЕ  №2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 xml:space="preserve">28.06.2017 </t>
    </r>
    <r>
      <rPr>
        <sz val="20"/>
        <rFont val="Times New Roman"/>
        <family val="1"/>
      </rPr>
      <t xml:space="preserve">№ </t>
    </r>
    <r>
      <rPr>
        <u val="single"/>
        <sz val="20"/>
        <rFont val="Times New Roman"/>
        <family val="1"/>
      </rPr>
      <t>250</t>
    </r>
  </si>
  <si>
    <t>2016-2018 г.г.</t>
  </si>
  <si>
    <t>2016, 2018 г.г.</t>
  </si>
  <si>
    <t>19                               12                            93,6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</si>
</sst>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</numFmts>
  <fonts count="58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name val="Times New Roman"/>
      <family val="1"/>
    </font>
    <font>
      <u val="single"/>
      <sz val="24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view="pageBreakPreview" zoomScale="55" zoomScaleNormal="70" zoomScaleSheetLayoutView="55" zoomScalePageLayoutView="0" workbookViewId="0" topLeftCell="A25">
      <selection activeCell="D26" sqref="D26:D28"/>
    </sheetView>
  </sheetViews>
  <sheetFormatPr defaultColWidth="9.00390625" defaultRowHeight="12.75"/>
  <cols>
    <col min="1" max="1" width="8.875" style="8" customWidth="1"/>
    <col min="2" max="2" width="39.00390625" style="8" customWidth="1"/>
    <col min="3" max="3" width="33.75390625" style="8" customWidth="1"/>
    <col min="4" max="4" width="21.75390625" style="8" customWidth="1"/>
    <col min="5" max="5" width="20.75390625" style="8" customWidth="1"/>
    <col min="6" max="6" width="17.625" style="8" customWidth="1"/>
    <col min="7" max="7" width="19.875" style="8" customWidth="1"/>
    <col min="8" max="9" width="20.625" style="8" customWidth="1"/>
    <col min="10" max="10" width="26.625" style="8" customWidth="1"/>
    <col min="11" max="11" width="39.75390625" style="10" customWidth="1"/>
    <col min="12" max="12" width="32.75390625" style="8" customWidth="1"/>
    <col min="13" max="16384" width="9.125" style="8" customWidth="1"/>
  </cols>
  <sheetData>
    <row r="1" ht="147.75" customHeight="1">
      <c r="K1" s="9"/>
    </row>
    <row r="2" spans="9:11" ht="41.25" customHeight="1">
      <c r="I2" s="66" t="s">
        <v>130</v>
      </c>
      <c r="J2" s="66"/>
      <c r="K2" s="66"/>
    </row>
    <row r="3" spans="9:11" ht="27.75" customHeight="1">
      <c r="I3" s="66"/>
      <c r="J3" s="66"/>
      <c r="K3" s="66"/>
    </row>
    <row r="4" spans="9:11" ht="59.25" customHeight="1">
      <c r="I4" s="66"/>
      <c r="J4" s="66"/>
      <c r="K4" s="66"/>
    </row>
    <row r="5" spans="2:11" ht="54" customHeight="1">
      <c r="B5" s="79" t="s">
        <v>52</v>
      </c>
      <c r="C5" s="79"/>
      <c r="D5" s="79"/>
      <c r="E5" s="79"/>
      <c r="F5" s="79"/>
      <c r="G5" s="79"/>
      <c r="H5" s="79"/>
      <c r="I5" s="79"/>
      <c r="J5" s="79"/>
      <c r="K5" s="79"/>
    </row>
    <row r="6" spans="2:11" ht="37.5" customHeight="1">
      <c r="B6" s="81" t="s">
        <v>59</v>
      </c>
      <c r="C6" s="81"/>
      <c r="D6" s="81"/>
      <c r="E6" s="81"/>
      <c r="F6" s="81"/>
      <c r="G6" s="81"/>
      <c r="H6" s="81"/>
      <c r="I6" s="81"/>
      <c r="J6" s="81"/>
      <c r="K6" s="81"/>
    </row>
    <row r="7" spans="2:11" ht="38.25" customHeight="1">
      <c r="B7" s="81" t="s">
        <v>60</v>
      </c>
      <c r="C7" s="81"/>
      <c r="D7" s="81"/>
      <c r="E7" s="81"/>
      <c r="F7" s="81"/>
      <c r="G7" s="81"/>
      <c r="H7" s="81"/>
      <c r="I7" s="81"/>
      <c r="J7" s="81"/>
      <c r="K7" s="81"/>
    </row>
    <row r="8" spans="1:11" ht="63.75" customHeight="1">
      <c r="A8" s="80" t="s">
        <v>21</v>
      </c>
      <c r="B8" s="80" t="s">
        <v>19</v>
      </c>
      <c r="C8" s="80" t="s">
        <v>4</v>
      </c>
      <c r="D8" s="80" t="s">
        <v>16</v>
      </c>
      <c r="E8" s="80" t="s">
        <v>86</v>
      </c>
      <c r="F8" s="85" t="s">
        <v>5</v>
      </c>
      <c r="G8" s="86"/>
      <c r="H8" s="86"/>
      <c r="I8" s="87"/>
      <c r="J8" s="80" t="s">
        <v>20</v>
      </c>
      <c r="K8" s="80" t="s">
        <v>17</v>
      </c>
    </row>
    <row r="9" spans="1:11" ht="44.25" customHeight="1">
      <c r="A9" s="80"/>
      <c r="B9" s="80"/>
      <c r="C9" s="80"/>
      <c r="D9" s="80"/>
      <c r="E9" s="80"/>
      <c r="F9" s="32">
        <v>2015</v>
      </c>
      <c r="G9" s="32">
        <v>2016</v>
      </c>
      <c r="H9" s="32">
        <v>2017</v>
      </c>
      <c r="I9" s="32">
        <v>2018</v>
      </c>
      <c r="J9" s="80"/>
      <c r="K9" s="80"/>
    </row>
    <row r="10" spans="1:11" s="16" customFormat="1" ht="25.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ht="42.75" customHeight="1">
      <c r="A11" s="76" t="s">
        <v>22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58.5" customHeight="1">
      <c r="A12" s="61" t="s">
        <v>6</v>
      </c>
      <c r="B12" s="82" t="s">
        <v>65</v>
      </c>
      <c r="C12" s="34" t="s">
        <v>23</v>
      </c>
      <c r="D12" s="61" t="s">
        <v>132</v>
      </c>
      <c r="E12" s="36">
        <f aca="true" t="shared" si="0" ref="E12:E17">F12+G12+H12+I12</f>
        <v>823.6</v>
      </c>
      <c r="F12" s="36">
        <f>F13+F14</f>
        <v>0</v>
      </c>
      <c r="G12" s="36">
        <f>G13+G14</f>
        <v>222.3</v>
      </c>
      <c r="H12" s="36">
        <f>H13+H14</f>
        <v>241.3</v>
      </c>
      <c r="I12" s="36">
        <f>I13+I14</f>
        <v>360</v>
      </c>
      <c r="J12" s="55" t="s">
        <v>44</v>
      </c>
      <c r="K12" s="58" t="s">
        <v>24</v>
      </c>
    </row>
    <row r="13" spans="1:11" ht="57.75" customHeight="1">
      <c r="A13" s="61"/>
      <c r="B13" s="83"/>
      <c r="C13" s="35" t="s">
        <v>7</v>
      </c>
      <c r="D13" s="61"/>
      <c r="E13" s="36">
        <f t="shared" si="0"/>
        <v>717</v>
      </c>
      <c r="F13" s="37">
        <v>0</v>
      </c>
      <c r="G13" s="38">
        <v>200</v>
      </c>
      <c r="H13" s="37">
        <v>217</v>
      </c>
      <c r="I13" s="37">
        <v>300</v>
      </c>
      <c r="J13" s="56"/>
      <c r="K13" s="59"/>
    </row>
    <row r="14" spans="1:11" ht="60" customHeight="1">
      <c r="A14" s="61"/>
      <c r="B14" s="84"/>
      <c r="C14" s="35" t="s">
        <v>2</v>
      </c>
      <c r="D14" s="61"/>
      <c r="E14" s="36">
        <f t="shared" si="0"/>
        <v>106.6</v>
      </c>
      <c r="F14" s="37">
        <v>0</v>
      </c>
      <c r="G14" s="38">
        <v>22.3</v>
      </c>
      <c r="H14" s="37">
        <v>24.3</v>
      </c>
      <c r="I14" s="37">
        <v>60</v>
      </c>
      <c r="J14" s="56"/>
      <c r="K14" s="59"/>
    </row>
    <row r="15" spans="1:11" ht="30" customHeight="1">
      <c r="A15" s="70" t="s">
        <v>30</v>
      </c>
      <c r="B15" s="71"/>
      <c r="C15" s="71"/>
      <c r="D15" s="72"/>
      <c r="E15" s="36">
        <f t="shared" si="0"/>
        <v>823.6</v>
      </c>
      <c r="F15" s="36">
        <f aca="true" t="shared" si="1" ref="F15:I17">F12</f>
        <v>0</v>
      </c>
      <c r="G15" s="36">
        <f t="shared" si="1"/>
        <v>222.3</v>
      </c>
      <c r="H15" s="36">
        <f t="shared" si="1"/>
        <v>241.3</v>
      </c>
      <c r="I15" s="36">
        <f t="shared" si="1"/>
        <v>360</v>
      </c>
      <c r="J15" s="56"/>
      <c r="K15" s="59"/>
    </row>
    <row r="16" spans="1:11" ht="33.75" customHeight="1">
      <c r="A16" s="73" t="s">
        <v>7</v>
      </c>
      <c r="B16" s="74"/>
      <c r="C16" s="74"/>
      <c r="D16" s="75"/>
      <c r="E16" s="36">
        <f t="shared" si="0"/>
        <v>717</v>
      </c>
      <c r="F16" s="36">
        <f t="shared" si="1"/>
        <v>0</v>
      </c>
      <c r="G16" s="36">
        <f t="shared" si="1"/>
        <v>200</v>
      </c>
      <c r="H16" s="36">
        <f t="shared" si="1"/>
        <v>217</v>
      </c>
      <c r="I16" s="36">
        <f t="shared" si="1"/>
        <v>300</v>
      </c>
      <c r="J16" s="56"/>
      <c r="K16" s="59"/>
    </row>
    <row r="17" spans="1:11" ht="33" customHeight="1">
      <c r="A17" s="73" t="s">
        <v>2</v>
      </c>
      <c r="B17" s="74"/>
      <c r="C17" s="74"/>
      <c r="D17" s="75"/>
      <c r="E17" s="36">
        <f t="shared" si="0"/>
        <v>106.6</v>
      </c>
      <c r="F17" s="36">
        <f t="shared" si="1"/>
        <v>0</v>
      </c>
      <c r="G17" s="36">
        <f t="shared" si="1"/>
        <v>22.3</v>
      </c>
      <c r="H17" s="36">
        <f t="shared" si="1"/>
        <v>24.3</v>
      </c>
      <c r="I17" s="36">
        <f t="shared" si="1"/>
        <v>60</v>
      </c>
      <c r="J17" s="57"/>
      <c r="K17" s="60"/>
    </row>
    <row r="18" spans="1:11" ht="27.75" customHeight="1">
      <c r="A18" s="67" t="s">
        <v>31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1" ht="51" customHeight="1">
      <c r="A19" s="88" t="s">
        <v>8</v>
      </c>
      <c r="B19" s="55" t="s">
        <v>66</v>
      </c>
      <c r="C19" s="34" t="s">
        <v>23</v>
      </c>
      <c r="D19" s="58" t="s">
        <v>58</v>
      </c>
      <c r="E19" s="36">
        <f>F19+G19+H19+I19</f>
        <v>12443.98</v>
      </c>
      <c r="F19" s="36">
        <f>F20+F21</f>
        <v>0</v>
      </c>
      <c r="G19" s="36">
        <f>G20+G21</f>
        <v>5662.959999999999</v>
      </c>
      <c r="H19" s="36">
        <f>H21+H20</f>
        <v>4558.719999999999</v>
      </c>
      <c r="I19" s="36">
        <f>I20+I21</f>
        <v>2222.3</v>
      </c>
      <c r="J19" s="55" t="s">
        <v>44</v>
      </c>
      <c r="K19" s="58" t="s">
        <v>73</v>
      </c>
    </row>
    <row r="20" spans="1:11" ht="61.5" customHeight="1">
      <c r="A20" s="88"/>
      <c r="B20" s="56"/>
      <c r="C20" s="35" t="s">
        <v>7</v>
      </c>
      <c r="D20" s="59"/>
      <c r="E20" s="36">
        <f>F20+G20+H20+I20</f>
        <v>11198.3</v>
      </c>
      <c r="F20" s="37">
        <v>0</v>
      </c>
      <c r="G20" s="37">
        <v>5096.4</v>
      </c>
      <c r="H20" s="37">
        <v>4101.9</v>
      </c>
      <c r="I20" s="37">
        <v>2000</v>
      </c>
      <c r="J20" s="56"/>
      <c r="K20" s="59"/>
    </row>
    <row r="21" spans="1:11" ht="162.75" customHeight="1">
      <c r="A21" s="88"/>
      <c r="B21" s="57"/>
      <c r="C21" s="35" t="s">
        <v>2</v>
      </c>
      <c r="D21" s="60"/>
      <c r="E21" s="36">
        <f>F21+G21+H21+I21</f>
        <v>1245.6799999999998</v>
      </c>
      <c r="F21" s="37">
        <v>0</v>
      </c>
      <c r="G21" s="37">
        <v>566.56</v>
      </c>
      <c r="H21" s="37">
        <v>456.82</v>
      </c>
      <c r="I21" s="37">
        <v>222.3</v>
      </c>
      <c r="J21" s="57"/>
      <c r="K21" s="60"/>
    </row>
    <row r="22" spans="1:11" ht="254.25" customHeight="1">
      <c r="A22" s="42"/>
      <c r="B22" s="43"/>
      <c r="C22" s="43"/>
      <c r="D22" s="44"/>
      <c r="E22" s="45"/>
      <c r="F22" s="46"/>
      <c r="G22" s="46"/>
      <c r="H22" s="46"/>
      <c r="I22" s="46"/>
      <c r="J22" s="43"/>
      <c r="K22" s="44"/>
    </row>
    <row r="23" spans="1:11" ht="162.75" customHeight="1">
      <c r="A23" s="62" t="s">
        <v>9</v>
      </c>
      <c r="B23" s="55" t="s">
        <v>72</v>
      </c>
      <c r="C23" s="34" t="s">
        <v>23</v>
      </c>
      <c r="D23" s="58" t="s">
        <v>53</v>
      </c>
      <c r="E23" s="36">
        <f aca="true" t="shared" si="2" ref="E23:E31">F23+G23+H23+I23</f>
        <v>49721.29</v>
      </c>
      <c r="F23" s="36">
        <f>F24+F25</f>
        <v>12144.400000000001</v>
      </c>
      <c r="G23" s="36">
        <f>G24+G25</f>
        <v>25289.15</v>
      </c>
      <c r="H23" s="36">
        <f>H24+H25</f>
        <v>8987.74</v>
      </c>
      <c r="I23" s="36">
        <v>3300</v>
      </c>
      <c r="J23" s="55" t="s">
        <v>44</v>
      </c>
      <c r="K23" s="58" t="s">
        <v>74</v>
      </c>
    </row>
    <row r="24" spans="1:11" ht="54" customHeight="1">
      <c r="A24" s="63"/>
      <c r="B24" s="56"/>
      <c r="C24" s="35" t="s">
        <v>7</v>
      </c>
      <c r="D24" s="59"/>
      <c r="E24" s="36">
        <f t="shared" si="2"/>
        <v>44724.9</v>
      </c>
      <c r="F24" s="37">
        <v>10928.2</v>
      </c>
      <c r="G24" s="37">
        <v>22758.7</v>
      </c>
      <c r="H24" s="37">
        <v>8088</v>
      </c>
      <c r="I24" s="37">
        <v>2950</v>
      </c>
      <c r="J24" s="56"/>
      <c r="K24" s="59"/>
    </row>
    <row r="25" spans="1:11" ht="87.75" customHeight="1">
      <c r="A25" s="64"/>
      <c r="B25" s="57"/>
      <c r="C25" s="35" t="s">
        <v>2</v>
      </c>
      <c r="D25" s="60"/>
      <c r="E25" s="36">
        <f t="shared" si="2"/>
        <v>4996.389999999999</v>
      </c>
      <c r="F25" s="37">
        <v>1216.2</v>
      </c>
      <c r="G25" s="37">
        <v>2530.45</v>
      </c>
      <c r="H25" s="37">
        <v>899.74</v>
      </c>
      <c r="I25" s="37">
        <f>I23-I24</f>
        <v>350</v>
      </c>
      <c r="J25" s="57"/>
      <c r="K25" s="60"/>
    </row>
    <row r="26" spans="1:11" ht="48.75" customHeight="1">
      <c r="A26" s="62" t="s">
        <v>40</v>
      </c>
      <c r="B26" s="55" t="s">
        <v>67</v>
      </c>
      <c r="C26" s="34" t="s">
        <v>23</v>
      </c>
      <c r="D26" s="58" t="s">
        <v>133</v>
      </c>
      <c r="E26" s="36">
        <f t="shared" si="2"/>
        <v>2227.2</v>
      </c>
      <c r="F26" s="36">
        <f>F27+F28</f>
        <v>0</v>
      </c>
      <c r="G26" s="36">
        <f>G27+G28</f>
        <v>1116</v>
      </c>
      <c r="H26" s="36">
        <f>H27+H28</f>
        <v>0</v>
      </c>
      <c r="I26" s="36">
        <f>I27+I28</f>
        <v>1111.2</v>
      </c>
      <c r="J26" s="55" t="s">
        <v>44</v>
      </c>
      <c r="K26" s="58" t="s">
        <v>75</v>
      </c>
    </row>
    <row r="27" spans="1:11" ht="66" customHeight="1">
      <c r="A27" s="63"/>
      <c r="B27" s="56"/>
      <c r="C27" s="35" t="s">
        <v>7</v>
      </c>
      <c r="D27" s="59"/>
      <c r="E27" s="36">
        <f t="shared" si="2"/>
        <v>2004.4</v>
      </c>
      <c r="F27" s="37">
        <v>0</v>
      </c>
      <c r="G27" s="37">
        <v>1004.4</v>
      </c>
      <c r="H27" s="37">
        <v>0</v>
      </c>
      <c r="I27" s="37">
        <v>1000</v>
      </c>
      <c r="J27" s="56"/>
      <c r="K27" s="59"/>
    </row>
    <row r="28" spans="1:12" ht="155.25" customHeight="1">
      <c r="A28" s="64"/>
      <c r="B28" s="57"/>
      <c r="C28" s="35" t="s">
        <v>2</v>
      </c>
      <c r="D28" s="60"/>
      <c r="E28" s="36">
        <f t="shared" si="2"/>
        <v>222.8</v>
      </c>
      <c r="F28" s="37">
        <v>0</v>
      </c>
      <c r="G28" s="37">
        <v>111.6</v>
      </c>
      <c r="H28" s="37">
        <v>0</v>
      </c>
      <c r="I28" s="37">
        <v>111.2</v>
      </c>
      <c r="J28" s="57"/>
      <c r="K28" s="60"/>
      <c r="L28" s="30"/>
    </row>
    <row r="29" spans="1:11" ht="107.25" customHeight="1">
      <c r="A29" s="62" t="s">
        <v>42</v>
      </c>
      <c r="B29" s="65" t="s">
        <v>68</v>
      </c>
      <c r="C29" s="34" t="s">
        <v>23</v>
      </c>
      <c r="D29" s="58" t="s">
        <v>125</v>
      </c>
      <c r="E29" s="36">
        <f t="shared" si="2"/>
        <v>1039.8</v>
      </c>
      <c r="F29" s="36">
        <f>F30+F31</f>
        <v>100</v>
      </c>
      <c r="G29" s="36">
        <f>G30+G31</f>
        <v>162</v>
      </c>
      <c r="H29" s="36">
        <f>H30+H31</f>
        <v>0</v>
      </c>
      <c r="I29" s="36">
        <f>I30+I31</f>
        <v>777.8</v>
      </c>
      <c r="J29" s="55" t="s">
        <v>44</v>
      </c>
      <c r="K29" s="61" t="s">
        <v>76</v>
      </c>
    </row>
    <row r="30" spans="1:11" ht="60" customHeight="1">
      <c r="A30" s="63"/>
      <c r="B30" s="65"/>
      <c r="C30" s="35" t="s">
        <v>7</v>
      </c>
      <c r="D30" s="59"/>
      <c r="E30" s="36">
        <f t="shared" si="2"/>
        <v>930.5</v>
      </c>
      <c r="F30" s="37">
        <v>90</v>
      </c>
      <c r="G30" s="37">
        <v>140.5</v>
      </c>
      <c r="H30" s="37">
        <v>0</v>
      </c>
      <c r="I30" s="37">
        <v>700</v>
      </c>
      <c r="J30" s="56"/>
      <c r="K30" s="61"/>
    </row>
    <row r="31" spans="1:11" ht="48.75" customHeight="1">
      <c r="A31" s="64"/>
      <c r="B31" s="65"/>
      <c r="C31" s="35" t="s">
        <v>2</v>
      </c>
      <c r="D31" s="60"/>
      <c r="E31" s="36">
        <f t="shared" si="2"/>
        <v>109.3</v>
      </c>
      <c r="F31" s="37">
        <v>10</v>
      </c>
      <c r="G31" s="37">
        <v>21.5</v>
      </c>
      <c r="H31" s="37">
        <v>0</v>
      </c>
      <c r="I31" s="37">
        <v>77.8</v>
      </c>
      <c r="J31" s="57"/>
      <c r="K31" s="61"/>
    </row>
    <row r="32" spans="1:11" ht="265.5" customHeight="1">
      <c r="A32" s="42"/>
      <c r="B32" s="43"/>
      <c r="C32" s="43"/>
      <c r="D32" s="44"/>
      <c r="E32" s="45"/>
      <c r="F32" s="46"/>
      <c r="G32" s="46"/>
      <c r="H32" s="46"/>
      <c r="I32" s="46"/>
      <c r="J32" s="43"/>
      <c r="K32" s="44"/>
    </row>
    <row r="33" spans="1:11" ht="56.25" customHeight="1">
      <c r="A33" s="62" t="s">
        <v>112</v>
      </c>
      <c r="B33" s="65" t="s">
        <v>121</v>
      </c>
      <c r="C33" s="34" t="s">
        <v>23</v>
      </c>
      <c r="D33" s="58" t="s">
        <v>122</v>
      </c>
      <c r="E33" s="36">
        <f>F33+G33+H33+I33</f>
        <v>1609</v>
      </c>
      <c r="F33" s="36">
        <f>F34+F35</f>
        <v>0</v>
      </c>
      <c r="G33" s="36">
        <f>G34+G35</f>
        <v>0</v>
      </c>
      <c r="H33" s="36">
        <f>H34+H35</f>
        <v>1609</v>
      </c>
      <c r="I33" s="36">
        <f>I34+I35</f>
        <v>0</v>
      </c>
      <c r="J33" s="55" t="s">
        <v>44</v>
      </c>
      <c r="K33" s="61" t="s">
        <v>123</v>
      </c>
    </row>
    <row r="34" spans="1:11" ht="56.25" customHeight="1">
      <c r="A34" s="63"/>
      <c r="B34" s="65"/>
      <c r="C34" s="35" t="s">
        <v>7</v>
      </c>
      <c r="D34" s="59"/>
      <c r="E34" s="36">
        <f>F34+G34+H34+I34</f>
        <v>1448</v>
      </c>
      <c r="F34" s="37">
        <v>0</v>
      </c>
      <c r="G34" s="37">
        <v>0</v>
      </c>
      <c r="H34" s="37">
        <v>1448</v>
      </c>
      <c r="I34" s="37">
        <v>0</v>
      </c>
      <c r="J34" s="56"/>
      <c r="K34" s="61"/>
    </row>
    <row r="35" spans="1:11" ht="82.5" customHeight="1">
      <c r="A35" s="64"/>
      <c r="B35" s="65"/>
      <c r="C35" s="35" t="s">
        <v>2</v>
      </c>
      <c r="D35" s="60"/>
      <c r="E35" s="36">
        <f>F35+G35+H35+I35</f>
        <v>161</v>
      </c>
      <c r="F35" s="37">
        <v>0</v>
      </c>
      <c r="G35" s="37">
        <v>0</v>
      </c>
      <c r="H35" s="37">
        <v>161</v>
      </c>
      <c r="I35" s="37">
        <v>0</v>
      </c>
      <c r="J35" s="57"/>
      <c r="K35" s="61"/>
    </row>
    <row r="36" spans="1:11" ht="48.75" customHeight="1">
      <c r="A36" s="61" t="s">
        <v>124</v>
      </c>
      <c r="B36" s="65" t="s">
        <v>113</v>
      </c>
      <c r="C36" s="34" t="s">
        <v>23</v>
      </c>
      <c r="D36" s="58" t="s">
        <v>114</v>
      </c>
      <c r="E36" s="36">
        <f>F36+G36+H36+I36</f>
        <v>1588.3999999999999</v>
      </c>
      <c r="F36" s="36">
        <v>0</v>
      </c>
      <c r="G36" s="36">
        <v>0</v>
      </c>
      <c r="H36" s="36">
        <f>H37</f>
        <v>148.8</v>
      </c>
      <c r="I36" s="36">
        <f>I37</f>
        <v>1439.6</v>
      </c>
      <c r="J36" s="89" t="s">
        <v>44</v>
      </c>
      <c r="K36" s="58" t="s">
        <v>115</v>
      </c>
    </row>
    <row r="37" spans="1:11" ht="163.5" customHeight="1">
      <c r="A37" s="61"/>
      <c r="B37" s="65"/>
      <c r="C37" s="35" t="s">
        <v>7</v>
      </c>
      <c r="D37" s="60"/>
      <c r="E37" s="36">
        <f>F37+G37+H37+I37</f>
        <v>1588.3999999999999</v>
      </c>
      <c r="F37" s="37">
        <v>0</v>
      </c>
      <c r="G37" s="37">
        <v>0</v>
      </c>
      <c r="H37" s="37">
        <v>148.8</v>
      </c>
      <c r="I37" s="37">
        <v>1439.6</v>
      </c>
      <c r="J37" s="90"/>
      <c r="K37" s="60"/>
    </row>
    <row r="38" spans="1:11" ht="33" customHeight="1">
      <c r="A38" s="70" t="s">
        <v>32</v>
      </c>
      <c r="B38" s="71"/>
      <c r="C38" s="71"/>
      <c r="D38" s="72"/>
      <c r="E38" s="36">
        <f>E36+E33+E29+E26+E23+E19</f>
        <v>68629.67</v>
      </c>
      <c r="F38" s="36">
        <f>F36+F33+F29+F26+F23+F19</f>
        <v>12244.400000000001</v>
      </c>
      <c r="G38" s="36">
        <f>G36+G33+G29+G26+G23+G19</f>
        <v>32230.11</v>
      </c>
      <c r="H38" s="36">
        <f>H36+H33+H29+H26+H23+H19</f>
        <v>15304.259999999998</v>
      </c>
      <c r="I38" s="36">
        <f>I36+I33+I29+I26+I23+I19</f>
        <v>8850.9</v>
      </c>
      <c r="J38" s="39"/>
      <c r="K38" s="33"/>
    </row>
    <row r="39" spans="1:11" ht="32.25" customHeight="1">
      <c r="A39" s="73" t="s">
        <v>7</v>
      </c>
      <c r="B39" s="74"/>
      <c r="C39" s="74"/>
      <c r="D39" s="75"/>
      <c r="E39" s="36">
        <f>E20+E24+E27+E30+E34+E37</f>
        <v>61894.5</v>
      </c>
      <c r="F39" s="36">
        <f>F20+F24+F27+F30+F34+F37</f>
        <v>11018.2</v>
      </c>
      <c r="G39" s="36">
        <f>G20+G24+G27+G30+G34+G37</f>
        <v>29000</v>
      </c>
      <c r="H39" s="36">
        <f>H37+H34+H30+H27+H24+H20</f>
        <v>13786.699999999999</v>
      </c>
      <c r="I39" s="36">
        <f>I20+I24+I27+I30+I34+I37</f>
        <v>8089.6</v>
      </c>
      <c r="J39" s="39"/>
      <c r="K39" s="33"/>
    </row>
    <row r="40" spans="1:11" ht="23.25" customHeight="1">
      <c r="A40" s="73" t="s">
        <v>2</v>
      </c>
      <c r="B40" s="74"/>
      <c r="C40" s="74"/>
      <c r="D40" s="75"/>
      <c r="E40" s="36">
        <f>E21+E25+E28+E31+E35</f>
        <v>6735.17</v>
      </c>
      <c r="F40" s="36">
        <f>F21+F25+F28+F31+F35</f>
        <v>1226.2</v>
      </c>
      <c r="G40" s="36">
        <f>G21+G25+G28+G31+G35</f>
        <v>3230.1099999999997</v>
      </c>
      <c r="H40" s="36">
        <f>H21+H25+H28+H31+H35</f>
        <v>1517.56</v>
      </c>
      <c r="I40" s="36">
        <f>I21+I25+I28+I31+I35</f>
        <v>761.3</v>
      </c>
      <c r="J40" s="39"/>
      <c r="K40" s="33"/>
    </row>
    <row r="41" spans="1:11" ht="22.5" customHeight="1">
      <c r="A41" s="76" t="s">
        <v>10</v>
      </c>
      <c r="B41" s="77"/>
      <c r="C41" s="77"/>
      <c r="D41" s="78"/>
      <c r="E41" s="36">
        <f aca="true" t="shared" si="3" ref="E41:I42">E15+E38</f>
        <v>69453.27</v>
      </c>
      <c r="F41" s="36">
        <f t="shared" si="3"/>
        <v>12244.400000000001</v>
      </c>
      <c r="G41" s="36">
        <f t="shared" si="3"/>
        <v>32452.41</v>
      </c>
      <c r="H41" s="36">
        <f t="shared" si="3"/>
        <v>15545.559999999998</v>
      </c>
      <c r="I41" s="36">
        <f t="shared" si="3"/>
        <v>9210.9</v>
      </c>
      <c r="J41" s="36"/>
      <c r="K41" s="33"/>
    </row>
    <row r="42" spans="1:11" ht="24" customHeight="1">
      <c r="A42" s="67" t="s">
        <v>7</v>
      </c>
      <c r="B42" s="68"/>
      <c r="C42" s="68"/>
      <c r="D42" s="69"/>
      <c r="E42" s="36">
        <f t="shared" si="3"/>
        <v>62611.5</v>
      </c>
      <c r="F42" s="36">
        <f t="shared" si="3"/>
        <v>11018.2</v>
      </c>
      <c r="G42" s="36">
        <f t="shared" si="3"/>
        <v>29200</v>
      </c>
      <c r="H42" s="36">
        <f t="shared" si="3"/>
        <v>14003.699999999999</v>
      </c>
      <c r="I42" s="36">
        <f t="shared" si="3"/>
        <v>8389.6</v>
      </c>
      <c r="J42" s="36"/>
      <c r="K42" s="33"/>
    </row>
    <row r="43" spans="1:11" ht="27" customHeight="1">
      <c r="A43" s="67" t="s">
        <v>2</v>
      </c>
      <c r="B43" s="68"/>
      <c r="C43" s="68"/>
      <c r="D43" s="69"/>
      <c r="E43" s="36">
        <f>E14+E40</f>
        <v>6841.77</v>
      </c>
      <c r="F43" s="36">
        <f>F14+F40</f>
        <v>1226.2</v>
      </c>
      <c r="G43" s="36">
        <f>G14+G40</f>
        <v>3252.41</v>
      </c>
      <c r="H43" s="36">
        <f>H14+H40</f>
        <v>1541.86</v>
      </c>
      <c r="I43" s="36">
        <f>I14+I40</f>
        <v>821.3</v>
      </c>
      <c r="J43" s="36"/>
      <c r="K43" s="33"/>
    </row>
    <row r="44" ht="12.75">
      <c r="K44" s="9"/>
    </row>
    <row r="45" spans="1:11" ht="30.75">
      <c r="A45" s="29" t="s">
        <v>87</v>
      </c>
      <c r="K45" s="9"/>
    </row>
    <row r="46" spans="1:11" ht="30.75">
      <c r="A46" s="29" t="s">
        <v>88</v>
      </c>
      <c r="B46" s="25"/>
      <c r="C46" s="25"/>
      <c r="D46" s="25"/>
      <c r="E46" s="25"/>
      <c r="F46" s="25"/>
      <c r="G46" s="25"/>
      <c r="K46" s="9"/>
    </row>
    <row r="47" spans="2:11" ht="12.75">
      <c r="B47" s="25"/>
      <c r="C47" s="25"/>
      <c r="D47" s="25"/>
      <c r="E47" s="25"/>
      <c r="F47" s="25"/>
      <c r="G47" s="25"/>
      <c r="K47" s="9"/>
    </row>
    <row r="48" spans="2:11" ht="12.75">
      <c r="B48" s="25"/>
      <c r="C48" s="25"/>
      <c r="D48" s="25"/>
      <c r="E48" s="25"/>
      <c r="F48" s="25"/>
      <c r="G48" s="25"/>
      <c r="K48" s="9"/>
    </row>
    <row r="49" spans="2:11" ht="12.75">
      <c r="B49" s="25"/>
      <c r="C49" s="25"/>
      <c r="D49" s="25"/>
      <c r="E49" s="25"/>
      <c r="F49" s="25"/>
      <c r="G49" s="25"/>
      <c r="K49" s="9"/>
    </row>
    <row r="50" spans="2:11" ht="12.75">
      <c r="B50" s="25"/>
      <c r="C50" s="25"/>
      <c r="D50" s="25"/>
      <c r="E50" s="25"/>
      <c r="F50" s="25"/>
      <c r="G50" s="25"/>
      <c r="K50" s="9"/>
    </row>
    <row r="51" spans="2:11" ht="12.75">
      <c r="B51" s="25"/>
      <c r="C51" s="25"/>
      <c r="D51" s="25"/>
      <c r="E51" s="25"/>
      <c r="F51" s="25"/>
      <c r="G51" s="25"/>
      <c r="K51" s="9"/>
    </row>
    <row r="52" spans="2:11" ht="12.75">
      <c r="B52" s="25"/>
      <c r="C52" s="25"/>
      <c r="D52" s="25"/>
      <c r="E52" s="25"/>
      <c r="F52" s="25"/>
      <c r="G52" s="25"/>
      <c r="K52" s="9"/>
    </row>
    <row r="53" spans="2:11" ht="12.75">
      <c r="B53" s="25"/>
      <c r="C53" s="25"/>
      <c r="D53" s="25"/>
      <c r="E53" s="25"/>
      <c r="F53" s="25"/>
      <c r="G53" s="25"/>
      <c r="K53" s="9"/>
    </row>
    <row r="54" spans="2:11" ht="12.75">
      <c r="B54" s="25"/>
      <c r="C54" s="25"/>
      <c r="D54" s="25"/>
      <c r="E54" s="25"/>
      <c r="F54" s="25"/>
      <c r="G54" s="25"/>
      <c r="K54" s="9"/>
    </row>
    <row r="55" ht="12.75">
      <c r="K55" s="9"/>
    </row>
    <row r="56" ht="12.75">
      <c r="K56" s="9"/>
    </row>
    <row r="57" ht="12.75">
      <c r="K57" s="9"/>
    </row>
    <row r="58" ht="12.75">
      <c r="K58" s="9"/>
    </row>
    <row r="59" ht="12.75">
      <c r="K59" s="9"/>
    </row>
    <row r="60" ht="12.75">
      <c r="K60" s="9"/>
    </row>
    <row r="61" ht="12.75">
      <c r="K61" s="9"/>
    </row>
    <row r="62" ht="12.75">
      <c r="K62" s="9"/>
    </row>
    <row r="63" ht="12.75">
      <c r="K63" s="9"/>
    </row>
    <row r="64" ht="12.75">
      <c r="K64" s="9"/>
    </row>
    <row r="65" ht="12.75">
      <c r="K65" s="9"/>
    </row>
    <row r="66" ht="12.75">
      <c r="K66" s="9"/>
    </row>
    <row r="67" ht="12.75">
      <c r="K67" s="9"/>
    </row>
    <row r="68" ht="12.75">
      <c r="K68" s="9"/>
    </row>
    <row r="69" ht="12.75">
      <c r="K69" s="9"/>
    </row>
    <row r="70" ht="12.75">
      <c r="K70" s="9"/>
    </row>
    <row r="71" ht="12.75">
      <c r="K71" s="9"/>
    </row>
    <row r="72" ht="12.75">
      <c r="K72" s="9"/>
    </row>
    <row r="73" ht="12.75">
      <c r="K73" s="9"/>
    </row>
    <row r="74" ht="12.75">
      <c r="K74" s="9"/>
    </row>
    <row r="75" ht="12.75">
      <c r="K75" s="9"/>
    </row>
    <row r="76" ht="12.75">
      <c r="K76" s="9"/>
    </row>
    <row r="77" ht="12.75">
      <c r="K77" s="9"/>
    </row>
    <row r="78" ht="12.75">
      <c r="K78" s="9"/>
    </row>
    <row r="79" ht="12.75">
      <c r="K79" s="9"/>
    </row>
    <row r="80" ht="12.75">
      <c r="K80" s="9"/>
    </row>
    <row r="81" ht="12.75">
      <c r="K81" s="9"/>
    </row>
    <row r="82" ht="12.75">
      <c r="K82" s="9"/>
    </row>
    <row r="83" ht="12.75">
      <c r="K83" s="9"/>
    </row>
    <row r="84" ht="12.75">
      <c r="K84" s="9"/>
    </row>
    <row r="85" ht="12.75">
      <c r="K85" s="9"/>
    </row>
    <row r="86" ht="12.75">
      <c r="K86" s="9"/>
    </row>
    <row r="87" ht="12.75">
      <c r="K87" s="9"/>
    </row>
    <row r="88" ht="12.75">
      <c r="K88" s="9"/>
    </row>
    <row r="89" ht="12.75">
      <c r="K89" s="9"/>
    </row>
    <row r="90" ht="12.75">
      <c r="K90" s="9"/>
    </row>
    <row r="91" ht="12.75">
      <c r="K91" s="9"/>
    </row>
    <row r="92" ht="12.75">
      <c r="K92" s="9"/>
    </row>
    <row r="93" ht="12.75">
      <c r="K93" s="9"/>
    </row>
    <row r="94" ht="12.75">
      <c r="K94" s="9"/>
    </row>
    <row r="95" ht="12.75">
      <c r="K95" s="9"/>
    </row>
    <row r="96" ht="12.75">
      <c r="K96" s="9"/>
    </row>
    <row r="97" ht="12.75">
      <c r="K97" s="9"/>
    </row>
    <row r="98" ht="12.75">
      <c r="K98" s="9"/>
    </row>
    <row r="99" ht="12.75">
      <c r="K99" s="9"/>
    </row>
    <row r="100" ht="12.75">
      <c r="K100" s="9"/>
    </row>
    <row r="101" ht="12.75">
      <c r="K101" s="9"/>
    </row>
    <row r="102" ht="12.75">
      <c r="K102" s="9"/>
    </row>
    <row r="103" ht="12.75">
      <c r="K103" s="9"/>
    </row>
    <row r="104" ht="12.75">
      <c r="K104" s="9"/>
    </row>
    <row r="105" ht="12.75">
      <c r="K105" s="9"/>
    </row>
    <row r="106" ht="12.75">
      <c r="K106" s="9"/>
    </row>
    <row r="107" ht="12.75">
      <c r="K107" s="9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  <row r="120" ht="12.75">
      <c r="K120" s="9"/>
    </row>
    <row r="121" ht="12.75">
      <c r="K121" s="9"/>
    </row>
    <row r="122" ht="12.75">
      <c r="K122" s="9"/>
    </row>
    <row r="123" ht="12.75">
      <c r="K123" s="9"/>
    </row>
    <row r="124" ht="12.75">
      <c r="K124" s="9"/>
    </row>
    <row r="125" ht="12.75">
      <c r="K125" s="9"/>
    </row>
    <row r="126" ht="12.75">
      <c r="K126" s="9"/>
    </row>
    <row r="127" ht="12.75">
      <c r="K127" s="9"/>
    </row>
    <row r="128" ht="12.75">
      <c r="K128" s="9"/>
    </row>
    <row r="129" ht="12.75">
      <c r="K129" s="9"/>
    </row>
    <row r="130" ht="12.75">
      <c r="K130" s="9"/>
    </row>
    <row r="131" ht="12.75">
      <c r="K131" s="9"/>
    </row>
    <row r="132" ht="12.75">
      <c r="K132" s="9"/>
    </row>
    <row r="133" ht="12.75">
      <c r="K133" s="9"/>
    </row>
    <row r="134" ht="12.75">
      <c r="K134" s="9"/>
    </row>
    <row r="135" ht="12.75">
      <c r="K135" s="9"/>
    </row>
    <row r="136" ht="12.75">
      <c r="K136" s="9"/>
    </row>
    <row r="137" ht="12.75">
      <c r="K137" s="9"/>
    </row>
    <row r="138" ht="12.75">
      <c r="K138" s="9"/>
    </row>
    <row r="139" ht="12.75">
      <c r="K139" s="9"/>
    </row>
    <row r="140" ht="12.75">
      <c r="K140" s="9"/>
    </row>
    <row r="141" ht="12.75">
      <c r="K141" s="9"/>
    </row>
    <row r="142" ht="12.75">
      <c r="K142" s="9"/>
    </row>
    <row r="143" ht="12.75">
      <c r="K143" s="9"/>
    </row>
    <row r="144" ht="12.75">
      <c r="K144" s="9"/>
    </row>
    <row r="145" ht="12.75">
      <c r="K145" s="9"/>
    </row>
    <row r="146" ht="12.75">
      <c r="K146" s="9"/>
    </row>
    <row r="147" ht="12.75">
      <c r="K147" s="9"/>
    </row>
    <row r="148" ht="12.75">
      <c r="K148" s="9"/>
    </row>
    <row r="149" ht="12.75">
      <c r="K149" s="9"/>
    </row>
    <row r="150" ht="12.75">
      <c r="K150" s="9"/>
    </row>
    <row r="151" ht="12.75">
      <c r="K151" s="9"/>
    </row>
    <row r="152" ht="12.75">
      <c r="K152" s="9"/>
    </row>
    <row r="153" ht="12.75">
      <c r="K153" s="9"/>
    </row>
    <row r="154" ht="12.75">
      <c r="K154" s="9"/>
    </row>
    <row r="155" ht="12.75">
      <c r="K155" s="9"/>
    </row>
    <row r="156" ht="12.75">
      <c r="K156" s="9"/>
    </row>
    <row r="157" ht="12.75">
      <c r="K157" s="9"/>
    </row>
    <row r="158" ht="12.75">
      <c r="K158" s="9"/>
    </row>
    <row r="159" ht="12.75">
      <c r="K159" s="9"/>
    </row>
    <row r="160" ht="12.75">
      <c r="K160" s="9"/>
    </row>
    <row r="161" ht="12.75">
      <c r="K161" s="9"/>
    </row>
    <row r="162" ht="12.75">
      <c r="K162" s="9"/>
    </row>
    <row r="163" ht="12.75">
      <c r="K163" s="9"/>
    </row>
    <row r="164" ht="12.75">
      <c r="K164" s="9"/>
    </row>
    <row r="165" ht="12.75">
      <c r="K165" s="9"/>
    </row>
    <row r="166" ht="12.75">
      <c r="K166" s="9"/>
    </row>
    <row r="167" ht="12.75">
      <c r="K167" s="9"/>
    </row>
    <row r="168" ht="12.75">
      <c r="K168" s="9"/>
    </row>
    <row r="169" ht="12.75">
      <c r="K169" s="9"/>
    </row>
    <row r="170" ht="12.75">
      <c r="K170" s="9"/>
    </row>
    <row r="171" ht="12.75">
      <c r="K171" s="9"/>
    </row>
    <row r="172" ht="12.75">
      <c r="K172" s="9"/>
    </row>
    <row r="173" ht="12.75">
      <c r="K173" s="9"/>
    </row>
    <row r="174" ht="12.75">
      <c r="K174" s="9"/>
    </row>
    <row r="175" ht="12.75">
      <c r="K175" s="9"/>
    </row>
    <row r="176" ht="12.75">
      <c r="K176" s="9"/>
    </row>
    <row r="177" ht="12.75">
      <c r="K177" s="9"/>
    </row>
    <row r="178" ht="12.75">
      <c r="K178" s="9"/>
    </row>
    <row r="179" ht="12.75">
      <c r="K179" s="9"/>
    </row>
    <row r="180" ht="12.75">
      <c r="K180" s="9"/>
    </row>
    <row r="181" ht="12.75">
      <c r="K181" s="9"/>
    </row>
    <row r="182" ht="12.75">
      <c r="K182" s="9"/>
    </row>
  </sheetData>
  <sheetProtection/>
  <mergeCells count="58">
    <mergeCell ref="J36:J37"/>
    <mergeCell ref="K36:K37"/>
    <mergeCell ref="A38:D38"/>
    <mergeCell ref="A36:A37"/>
    <mergeCell ref="B36:B37"/>
    <mergeCell ref="D36:D37"/>
    <mergeCell ref="D19:D21"/>
    <mergeCell ref="A18:K18"/>
    <mergeCell ref="K19:K21"/>
    <mergeCell ref="A19:A21"/>
    <mergeCell ref="J19:J21"/>
    <mergeCell ref="B19:B21"/>
    <mergeCell ref="B12:B14"/>
    <mergeCell ref="D12:D14"/>
    <mergeCell ref="A12:A14"/>
    <mergeCell ref="K12:K17"/>
    <mergeCell ref="J12:J17"/>
    <mergeCell ref="A8:A9"/>
    <mergeCell ref="B8:B9"/>
    <mergeCell ref="D8:D9"/>
    <mergeCell ref="A11:K11"/>
    <mergeCell ref="F8:I8"/>
    <mergeCell ref="C8:C9"/>
    <mergeCell ref="E8:E9"/>
    <mergeCell ref="J8:J9"/>
    <mergeCell ref="B6:K6"/>
    <mergeCell ref="B7:K7"/>
    <mergeCell ref="K8:K9"/>
    <mergeCell ref="I2:K4"/>
    <mergeCell ref="A42:D42"/>
    <mergeCell ref="A43:D43"/>
    <mergeCell ref="A15:D15"/>
    <mergeCell ref="A16:D16"/>
    <mergeCell ref="A17:D17"/>
    <mergeCell ref="A39:D39"/>
    <mergeCell ref="A40:D40"/>
    <mergeCell ref="A41:D41"/>
    <mergeCell ref="B5:K5"/>
    <mergeCell ref="A29:A31"/>
    <mergeCell ref="B29:B31"/>
    <mergeCell ref="A23:A25"/>
    <mergeCell ref="B23:B25"/>
    <mergeCell ref="J23:J25"/>
    <mergeCell ref="K23:K25"/>
    <mergeCell ref="A26:A28"/>
    <mergeCell ref="B26:B28"/>
    <mergeCell ref="D26:D28"/>
    <mergeCell ref="D23:D25"/>
    <mergeCell ref="J26:J28"/>
    <mergeCell ref="K26:K28"/>
    <mergeCell ref="D29:D31"/>
    <mergeCell ref="J29:J31"/>
    <mergeCell ref="K29:K31"/>
    <mergeCell ref="A33:A35"/>
    <mergeCell ref="B33:B35"/>
    <mergeCell ref="D33:D35"/>
    <mergeCell ref="J33:J35"/>
    <mergeCell ref="K33:K35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0" r:id="rId1"/>
  <rowBreaks count="2" manualBreakCount="2">
    <brk id="21" max="10" man="1"/>
    <brk id="31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70" zoomScaleNormal="85" zoomScaleSheetLayoutView="70" zoomScalePageLayoutView="0" workbookViewId="0" topLeftCell="A26">
      <selection activeCell="I29" sqref="I29"/>
    </sheetView>
  </sheetViews>
  <sheetFormatPr defaultColWidth="9.00390625" defaultRowHeight="12.75"/>
  <cols>
    <col min="1" max="1" width="6.625" style="0" customWidth="1"/>
    <col min="2" max="2" width="47.625" style="0" customWidth="1"/>
    <col min="3" max="3" width="19.75390625" style="0" customWidth="1"/>
    <col min="4" max="4" width="19.375" style="0" customWidth="1"/>
    <col min="5" max="5" width="29.125" style="0" customWidth="1"/>
    <col min="6" max="6" width="8.25390625" style="0" customWidth="1"/>
    <col min="7" max="8" width="17.625" style="0" customWidth="1"/>
    <col min="9" max="9" width="17.125" style="0" customWidth="1"/>
    <col min="10" max="10" width="19.375" style="0" customWidth="1"/>
    <col min="11" max="11" width="25.125" style="0" customWidth="1"/>
  </cols>
  <sheetData>
    <row r="1" ht="12.75" hidden="1">
      <c r="A1" s="5"/>
    </row>
    <row r="2" ht="110.25" customHeight="1">
      <c r="A2" s="5"/>
    </row>
    <row r="3" spans="1:10" ht="52.5" customHeight="1">
      <c r="A3" s="5"/>
      <c r="G3" s="111" t="s">
        <v>131</v>
      </c>
      <c r="H3" s="111"/>
      <c r="I3" s="111"/>
      <c r="J3" s="111"/>
    </row>
    <row r="4" spans="1:10" ht="34.5" customHeight="1">
      <c r="A4" s="5"/>
      <c r="G4" s="111"/>
      <c r="H4" s="111"/>
      <c r="I4" s="111"/>
      <c r="J4" s="111"/>
    </row>
    <row r="5" spans="1:10" ht="37.5" customHeight="1">
      <c r="A5" s="5"/>
      <c r="G5" s="111"/>
      <c r="H5" s="111"/>
      <c r="I5" s="111"/>
      <c r="J5" s="111"/>
    </row>
    <row r="6" spans="1:10" ht="46.5" customHeight="1">
      <c r="A6" s="1" t="s">
        <v>15</v>
      </c>
      <c r="G6" s="116" t="s">
        <v>49</v>
      </c>
      <c r="H6" s="116"/>
      <c r="I6" s="116"/>
      <c r="J6" s="116"/>
    </row>
    <row r="7" spans="4:10" ht="12.75">
      <c r="D7" s="4"/>
      <c r="J7" s="3"/>
    </row>
    <row r="8" spans="1:10" ht="25.5">
      <c r="A8" s="102" t="s">
        <v>51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25.5">
      <c r="A9" s="103" t="s">
        <v>77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25.5">
      <c r="A10" s="103" t="s">
        <v>78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ht="12.75">
      <c r="D11" s="6"/>
    </row>
    <row r="12" spans="1:11" ht="54" customHeight="1">
      <c r="A12" s="108" t="s">
        <v>47</v>
      </c>
      <c r="B12" s="93" t="s">
        <v>39</v>
      </c>
      <c r="C12" s="104" t="s">
        <v>26</v>
      </c>
      <c r="D12" s="105"/>
      <c r="E12" s="108" t="s">
        <v>34</v>
      </c>
      <c r="F12" s="108" t="s">
        <v>27</v>
      </c>
      <c r="G12" s="110" t="s">
        <v>28</v>
      </c>
      <c r="H12" s="110"/>
      <c r="I12" s="110"/>
      <c r="J12" s="110"/>
      <c r="K12" s="19"/>
    </row>
    <row r="13" spans="1:11" ht="37.5">
      <c r="A13" s="115"/>
      <c r="B13" s="94"/>
      <c r="C13" s="21" t="s">
        <v>25</v>
      </c>
      <c r="D13" s="21" t="s">
        <v>1</v>
      </c>
      <c r="E13" s="109"/>
      <c r="F13" s="109"/>
      <c r="G13" s="28" t="s">
        <v>54</v>
      </c>
      <c r="H13" s="28" t="s">
        <v>55</v>
      </c>
      <c r="I13" s="28" t="s">
        <v>56</v>
      </c>
      <c r="J13" s="28" t="s">
        <v>57</v>
      </c>
      <c r="K13" s="19"/>
    </row>
    <row r="14" spans="1:11" ht="18.75">
      <c r="A14" s="21" t="s">
        <v>11</v>
      </c>
      <c r="B14" s="21" t="s">
        <v>12</v>
      </c>
      <c r="C14" s="21" t="s">
        <v>13</v>
      </c>
      <c r="D14" s="21" t="s">
        <v>14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7"/>
    </row>
    <row r="15" spans="1:11" ht="18.75" customHeight="1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4"/>
      <c r="K15" s="7"/>
    </row>
    <row r="16" spans="1:11" ht="78" customHeight="1">
      <c r="A16" s="20" t="s">
        <v>6</v>
      </c>
      <c r="B16" s="22" t="s">
        <v>69</v>
      </c>
      <c r="C16" s="14">
        <v>717</v>
      </c>
      <c r="D16" s="14">
        <v>106.6</v>
      </c>
      <c r="E16" s="13" t="s">
        <v>50</v>
      </c>
      <c r="F16" s="12" t="s">
        <v>36</v>
      </c>
      <c r="G16" s="12" t="s">
        <v>79</v>
      </c>
      <c r="H16" s="12" t="s">
        <v>48</v>
      </c>
      <c r="I16" s="12" t="s">
        <v>48</v>
      </c>
      <c r="J16" s="12" t="s">
        <v>62</v>
      </c>
      <c r="K16" s="7"/>
    </row>
    <row r="17" spans="1:11" ht="27" customHeight="1">
      <c r="A17" s="112" t="s">
        <v>37</v>
      </c>
      <c r="B17" s="114"/>
      <c r="C17" s="18">
        <f>SUM(C16)</f>
        <v>717</v>
      </c>
      <c r="D17" s="18">
        <f>SUM(D16)</f>
        <v>106.6</v>
      </c>
      <c r="E17" s="17"/>
      <c r="F17" s="12"/>
      <c r="G17" s="12"/>
      <c r="H17" s="12"/>
      <c r="I17" s="12"/>
      <c r="J17" s="12"/>
      <c r="K17" s="7"/>
    </row>
    <row r="18" spans="1:11" ht="21" customHeight="1">
      <c r="A18" s="112" t="s">
        <v>33</v>
      </c>
      <c r="B18" s="113"/>
      <c r="C18" s="113"/>
      <c r="D18" s="113"/>
      <c r="E18" s="113"/>
      <c r="F18" s="113"/>
      <c r="G18" s="113"/>
      <c r="H18" s="113"/>
      <c r="I18" s="113"/>
      <c r="J18" s="114"/>
      <c r="K18" s="7"/>
    </row>
    <row r="19" spans="1:11" ht="124.5" customHeight="1">
      <c r="A19" s="12" t="s">
        <v>8</v>
      </c>
      <c r="B19" s="13" t="s">
        <v>70</v>
      </c>
      <c r="C19" s="14">
        <v>11198.3</v>
      </c>
      <c r="D19" s="14">
        <v>1245.68</v>
      </c>
      <c r="E19" s="13" t="s">
        <v>99</v>
      </c>
      <c r="F19" s="12" t="s">
        <v>100</v>
      </c>
      <c r="G19" s="12" t="s">
        <v>80</v>
      </c>
      <c r="H19" s="12" t="s">
        <v>98</v>
      </c>
      <c r="I19" s="12" t="s">
        <v>129</v>
      </c>
      <c r="J19" s="12" t="s">
        <v>101</v>
      </c>
      <c r="K19" s="7"/>
    </row>
    <row r="20" spans="1:11" ht="180.75" customHeight="1">
      <c r="A20" s="93" t="s">
        <v>9</v>
      </c>
      <c r="B20" s="96" t="s">
        <v>71</v>
      </c>
      <c r="C20" s="99">
        <v>44724.9</v>
      </c>
      <c r="D20" s="99">
        <v>4996.39</v>
      </c>
      <c r="E20" s="13" t="s">
        <v>89</v>
      </c>
      <c r="F20" s="27" t="s">
        <v>102</v>
      </c>
      <c r="G20" s="15" t="s">
        <v>90</v>
      </c>
      <c r="H20" s="24" t="s">
        <v>103</v>
      </c>
      <c r="I20" s="12" t="s">
        <v>104</v>
      </c>
      <c r="J20" s="12" t="s">
        <v>91</v>
      </c>
      <c r="K20" s="26"/>
    </row>
    <row r="21" spans="1:11" ht="180.75" customHeight="1">
      <c r="A21" s="94"/>
      <c r="B21" s="97"/>
      <c r="C21" s="100"/>
      <c r="D21" s="106"/>
      <c r="E21" s="47"/>
      <c r="F21" s="48"/>
      <c r="G21" s="49"/>
      <c r="H21" s="50"/>
      <c r="I21" s="50"/>
      <c r="J21" s="50"/>
      <c r="K21" s="26"/>
    </row>
    <row r="22" spans="1:11" ht="131.25" customHeight="1">
      <c r="A22" s="94"/>
      <c r="B22" s="97"/>
      <c r="C22" s="100"/>
      <c r="D22" s="100"/>
      <c r="E22" s="41" t="s">
        <v>93</v>
      </c>
      <c r="F22" s="27" t="s">
        <v>105</v>
      </c>
      <c r="G22" s="12" t="s">
        <v>94</v>
      </c>
      <c r="H22" s="12" t="s">
        <v>95</v>
      </c>
      <c r="I22" s="12" t="s">
        <v>106</v>
      </c>
      <c r="J22" s="12" t="s">
        <v>94</v>
      </c>
      <c r="K22" s="26"/>
    </row>
    <row r="23" spans="1:11" ht="97.5" customHeight="1">
      <c r="A23" s="94"/>
      <c r="B23" s="97"/>
      <c r="C23" s="100"/>
      <c r="D23" s="100"/>
      <c r="E23" s="41" t="s">
        <v>81</v>
      </c>
      <c r="F23" s="40" t="s">
        <v>107</v>
      </c>
      <c r="G23" s="15" t="s">
        <v>108</v>
      </c>
      <c r="H23" s="15" t="s">
        <v>109</v>
      </c>
      <c r="I23" s="15" t="s">
        <v>111</v>
      </c>
      <c r="J23" s="15" t="s">
        <v>45</v>
      </c>
      <c r="K23" s="7"/>
    </row>
    <row r="24" spans="1:11" ht="80.25" customHeight="1">
      <c r="A24" s="94"/>
      <c r="B24" s="97"/>
      <c r="C24" s="100"/>
      <c r="D24" s="100"/>
      <c r="E24" s="41" t="s">
        <v>92</v>
      </c>
      <c r="F24" s="40" t="s">
        <v>110</v>
      </c>
      <c r="G24" s="15" t="s">
        <v>45</v>
      </c>
      <c r="H24" s="15" t="s">
        <v>96</v>
      </c>
      <c r="I24" s="15" t="s">
        <v>45</v>
      </c>
      <c r="J24" s="15" t="s">
        <v>45</v>
      </c>
      <c r="K24" s="7"/>
    </row>
    <row r="25" spans="1:11" ht="80.25" customHeight="1">
      <c r="A25" s="95"/>
      <c r="B25" s="98"/>
      <c r="C25" s="101"/>
      <c r="D25" s="101"/>
      <c r="E25" s="41" t="s">
        <v>82</v>
      </c>
      <c r="F25" s="40" t="s">
        <v>85</v>
      </c>
      <c r="G25" s="15" t="s">
        <v>45</v>
      </c>
      <c r="H25" s="15" t="s">
        <v>83</v>
      </c>
      <c r="I25" s="15" t="s">
        <v>64</v>
      </c>
      <c r="J25" s="15" t="s">
        <v>48</v>
      </c>
      <c r="K25" s="7"/>
    </row>
    <row r="26" spans="1:12" ht="51" customHeight="1">
      <c r="A26" s="24" t="s">
        <v>40</v>
      </c>
      <c r="B26" s="13" t="s">
        <v>67</v>
      </c>
      <c r="C26" s="14">
        <v>2004.4</v>
      </c>
      <c r="D26" s="14">
        <v>222.8</v>
      </c>
      <c r="E26" s="13" t="s">
        <v>43</v>
      </c>
      <c r="F26" s="12" t="s">
        <v>41</v>
      </c>
      <c r="G26" s="12" t="s">
        <v>45</v>
      </c>
      <c r="H26" s="12" t="s">
        <v>84</v>
      </c>
      <c r="I26" s="54" t="s">
        <v>45</v>
      </c>
      <c r="J26" s="12" t="s">
        <v>46</v>
      </c>
      <c r="L26" s="53" t="s">
        <v>120</v>
      </c>
    </row>
    <row r="27" spans="1:10" ht="79.5" customHeight="1">
      <c r="A27" s="24" t="s">
        <v>42</v>
      </c>
      <c r="B27" s="13" t="s">
        <v>68</v>
      </c>
      <c r="C27" s="14">
        <v>930.5</v>
      </c>
      <c r="D27" s="14">
        <v>109.3</v>
      </c>
      <c r="E27" s="13" t="s">
        <v>0</v>
      </c>
      <c r="F27" s="27" t="s">
        <v>35</v>
      </c>
      <c r="G27" s="12" t="s">
        <v>61</v>
      </c>
      <c r="H27" s="15" t="s">
        <v>97</v>
      </c>
      <c r="I27" s="15" t="s">
        <v>45</v>
      </c>
      <c r="J27" s="15" t="s">
        <v>63</v>
      </c>
    </row>
    <row r="28" spans="1:10" ht="69.75" customHeight="1">
      <c r="A28" s="24" t="s">
        <v>112</v>
      </c>
      <c r="B28" s="13" t="s">
        <v>126</v>
      </c>
      <c r="C28" s="14">
        <v>1448</v>
      </c>
      <c r="D28" s="14">
        <v>161</v>
      </c>
      <c r="E28" s="13" t="s">
        <v>127</v>
      </c>
      <c r="F28" s="12" t="s">
        <v>35</v>
      </c>
      <c r="G28" s="12" t="s">
        <v>45</v>
      </c>
      <c r="H28" s="12" t="s">
        <v>45</v>
      </c>
      <c r="I28" s="15" t="s">
        <v>97</v>
      </c>
      <c r="J28" s="12" t="s">
        <v>45</v>
      </c>
    </row>
    <row r="29" spans="1:10" ht="139.5" customHeight="1">
      <c r="A29" s="12" t="s">
        <v>124</v>
      </c>
      <c r="B29" s="52" t="s">
        <v>128</v>
      </c>
      <c r="C29" s="14">
        <v>1588.4</v>
      </c>
      <c r="D29" s="14">
        <v>0</v>
      </c>
      <c r="E29" s="13" t="s">
        <v>118</v>
      </c>
      <c r="F29" s="27" t="s">
        <v>116</v>
      </c>
      <c r="G29" s="15" t="s">
        <v>117</v>
      </c>
      <c r="H29" s="15" t="s">
        <v>117</v>
      </c>
      <c r="I29" s="15" t="s">
        <v>134</v>
      </c>
      <c r="J29" s="15" t="s">
        <v>119</v>
      </c>
    </row>
    <row r="30" spans="1:10" s="11" customFormat="1" ht="20.25" customHeight="1">
      <c r="A30" s="107" t="s">
        <v>38</v>
      </c>
      <c r="B30" s="107"/>
      <c r="C30" s="18">
        <f>C19+C20+C26+C27+C29+C28</f>
        <v>61894.5</v>
      </c>
      <c r="D30" s="18">
        <f>D19+D20+D26+D27+D29+D28</f>
        <v>6735.170000000001</v>
      </c>
      <c r="E30" s="13"/>
      <c r="F30" s="12"/>
      <c r="G30" s="12"/>
      <c r="H30" s="12"/>
      <c r="I30" s="51"/>
      <c r="J30" s="51"/>
    </row>
    <row r="31" spans="1:10" s="11" customFormat="1" ht="21" customHeight="1">
      <c r="A31" s="91" t="s">
        <v>3</v>
      </c>
      <c r="B31" s="92"/>
      <c r="C31" s="18">
        <f>C17+C30</f>
        <v>62611.5</v>
      </c>
      <c r="D31" s="18">
        <f>D17+D30</f>
        <v>6841.770000000001</v>
      </c>
      <c r="E31" s="23"/>
      <c r="F31" s="23"/>
      <c r="G31" s="23"/>
      <c r="H31" s="23"/>
      <c r="I31" s="23"/>
      <c r="J31" s="23"/>
    </row>
    <row r="32" ht="12.75">
      <c r="A32" s="2" t="s">
        <v>18</v>
      </c>
    </row>
  </sheetData>
  <sheetProtection/>
  <mergeCells count="20">
    <mergeCell ref="E12:E13"/>
    <mergeCell ref="G12:J12"/>
    <mergeCell ref="G3:J5"/>
    <mergeCell ref="A15:J15"/>
    <mergeCell ref="A17:B17"/>
    <mergeCell ref="A18:J18"/>
    <mergeCell ref="A12:A13"/>
    <mergeCell ref="B12:B13"/>
    <mergeCell ref="F12:F13"/>
    <mergeCell ref="G6:J6"/>
    <mergeCell ref="A31:B31"/>
    <mergeCell ref="A20:A25"/>
    <mergeCell ref="B20:B25"/>
    <mergeCell ref="C20:C25"/>
    <mergeCell ref="A8:J8"/>
    <mergeCell ref="A9:J9"/>
    <mergeCell ref="A10:J10"/>
    <mergeCell ref="C12:D12"/>
    <mergeCell ref="D20:D25"/>
    <mergeCell ref="A30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2017-07-05T14:40:01Z</cp:lastPrinted>
  <dcterms:created xsi:type="dcterms:W3CDTF">2010-07-29T04:12:26Z</dcterms:created>
  <dcterms:modified xsi:type="dcterms:W3CDTF">2017-07-05T14:41:33Z</dcterms:modified>
  <cp:category/>
  <cp:version/>
  <cp:contentType/>
  <cp:contentStatus/>
</cp:coreProperties>
</file>